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72.22.48.200\FIN_nodala\Ekonomisti\FIN_DinaB\IZGLITIBA\2025\09.2025\Lēmumi\"/>
    </mc:Choice>
  </mc:AlternateContent>
  <xr:revisionPtr revIDLastSave="0" documentId="13_ncr:1_{2AC9BD80-151C-4F46-8C4C-3E5FB96AC6A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ērķdotācija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J22" i="2" s="1"/>
  <c r="K22" i="2" s="1"/>
  <c r="H8" i="2"/>
  <c r="H9" i="2"/>
  <c r="J9" i="2" s="1"/>
  <c r="H10" i="2"/>
  <c r="J10" i="2" s="1"/>
  <c r="K10" i="2" s="1"/>
  <c r="H11" i="2"/>
  <c r="J11" i="2" s="1"/>
  <c r="K11" i="2" s="1"/>
  <c r="H12" i="2"/>
  <c r="J12" i="2" s="1"/>
  <c r="K12" i="2" s="1"/>
  <c r="H13" i="2"/>
  <c r="J13" i="2" s="1"/>
  <c r="K13" i="2" s="1"/>
  <c r="H14" i="2"/>
  <c r="J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H19" i="2"/>
  <c r="J19" i="2" s="1"/>
  <c r="K19" i="2" s="1"/>
  <c r="H20" i="2"/>
  <c r="J20" i="2" s="1"/>
  <c r="K20" i="2" s="1"/>
  <c r="H21" i="2"/>
  <c r="J21" i="2" s="1"/>
  <c r="K21" i="2" s="1"/>
  <c r="H23" i="2"/>
  <c r="J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H28" i="2"/>
  <c r="J28" i="2" s="1"/>
  <c r="K28" i="2" s="1"/>
  <c r="H29" i="2"/>
  <c r="H30" i="2"/>
  <c r="H7" i="2"/>
  <c r="J7" i="2" s="1"/>
  <c r="E32" i="2"/>
  <c r="F32" i="2"/>
  <c r="G29" i="2"/>
  <c r="G30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7" i="2"/>
  <c r="C32" i="2"/>
  <c r="D32" i="2"/>
  <c r="K23" i="2" l="1"/>
  <c r="K27" i="2"/>
  <c r="H32" i="2"/>
  <c r="K9" i="2"/>
  <c r="J8" i="2"/>
  <c r="K8" i="2" s="1"/>
  <c r="K18" i="2"/>
  <c r="K14" i="2"/>
  <c r="G32" i="2"/>
  <c r="K7" i="2"/>
  <c r="K30" i="2" l="1"/>
  <c r="J30" i="2"/>
</calcChain>
</file>

<file path=xl/sharedStrings.xml><?xml version="1.0" encoding="utf-8"?>
<sst xmlns="http://schemas.openxmlformats.org/spreadsheetml/2006/main" count="35" uniqueCount="35">
  <si>
    <t>Nr. p.k.</t>
  </si>
  <si>
    <t>Madonas Valsts ģimnāzija</t>
  </si>
  <si>
    <t>Madonas pilsētas 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</si>
  <si>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</si>
  <si>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</si>
  <si>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</si>
  <si>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</si>
  <si>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</si>
  <si>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</si>
  <si>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Liezēres pamatskola</t>
  </si>
  <si>
    <t>Praulienas pamatskola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</si>
  <si>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</si>
  <si>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</si>
  <si>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</si>
  <si>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</si>
  <si>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</si>
  <si>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</si>
  <si>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Cesvaines vidusskola</t>
  </si>
  <si>
    <t>Lubānas PII "Rūķīši"</t>
  </si>
  <si>
    <t>KOPĀ</t>
  </si>
  <si>
    <t>Andreja Eglīša Ļaudonas pamatskola</t>
  </si>
  <si>
    <t>Rezerve (mazākumtautību izglītībai)</t>
  </si>
  <si>
    <t>Mērķdotācijas sadalījums Madonas novada pašvaldības interešu izglītības programmu pedagogu daļējai darba samaksai un valsts sociālās apdrošināšanas obligātajām iemaksām no 2025.gada 1.septembra līdz 31.decembrim</t>
  </si>
  <si>
    <t>Varakļānu vidusskola</t>
  </si>
  <si>
    <t>Ērgļu pamatskola</t>
  </si>
  <si>
    <t>Lubānas pilsētas pamatskola</t>
  </si>
  <si>
    <t>J.Simsona Madonas Mākslas skola</t>
  </si>
  <si>
    <t>Varakļānu Mūzikas un mākslas skola</t>
  </si>
  <si>
    <t>Pedagogu likmes (STEM)</t>
  </si>
  <si>
    <t>Pedagogu likmes kopā</t>
  </si>
  <si>
    <t>Pedagogu likmes (pārējā interešu izglītība)</t>
  </si>
  <si>
    <t>Mērķdotācija 4 mēnešiem ar VSAOI kopā</t>
  </si>
  <si>
    <t>Izglītības iestādes nosaukums</t>
  </si>
  <si>
    <t>4 mēn. ar VSAOI 23.59% (STEM)</t>
  </si>
  <si>
    <t>4 mēn. ar VSAOI 23.59% (pārējā interešu izglītība)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</si>
</sst>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 applyBorder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6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Normal 2" xfId="2" xr:uid="{00000000-0005-0000-0000-000000000000}"/>
    <cellStyle name="Parasts" xfId="0" builtinId="0"/>
    <cellStyle name="Parasts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7"/>
  <sheetViews>
    <sheetView tabSelected="1" workbookViewId="0">
      <selection activeCell="P14" sqref="P14"/>
    </sheetView>
  </sheetViews>
  <sheetFormatPr defaultRowHeight="15" x14ac:dyDescent="0.25"/>
  <cols>
    <col min="1" max="1" width="7.5703125" customWidth="1"/>
    <col min="2" max="2" width="34.5703125" style="2" customWidth="1"/>
    <col min="3" max="3" width="13.28515625" style="2" customWidth="1"/>
    <col min="4" max="4" width="13" style="2" customWidth="1"/>
    <col min="5" max="5" width="19.42578125" style="2" customWidth="1"/>
    <col min="6" max="6" width="16.7109375" style="2" customWidth="1"/>
    <col min="7" max="7" width="10" customWidth="1"/>
    <col min="8" max="8" width="16.140625" customWidth="1"/>
    <col min="9" max="9" width="9.140625" customWidth="1"/>
    <col min="10" max="11" width="10.7109375" hidden="1" customWidth="1"/>
  </cols>
  <sheetData>
    <row r="2" spans="1:11" ht="15.7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</row>
    <row r="3" spans="1:11" ht="15.75" customHeight="1" x14ac:dyDescent="0.25">
      <c r="A3" s="29"/>
      <c r="B3" s="29"/>
      <c r="C3" s="29"/>
      <c r="D3" s="29"/>
      <c r="E3" s="29"/>
      <c r="F3" s="29"/>
      <c r="G3" s="29"/>
      <c r="H3" s="29"/>
    </row>
    <row r="4" spans="1:11" ht="15.75" customHeight="1" x14ac:dyDescent="0.25">
      <c r="A4" s="29"/>
      <c r="B4" s="29"/>
      <c r="C4" s="29"/>
      <c r="D4" s="29"/>
      <c r="E4" s="29"/>
      <c r="F4" s="29"/>
      <c r="G4" s="29"/>
      <c r="H4" s="29"/>
    </row>
    <row r="5" spans="1:11" x14ac:dyDescent="0.25">
      <c r="A5" s="1"/>
    </row>
    <row r="6" spans="1:11" ht="64.5" customHeight="1" x14ac:dyDescent="0.25">
      <c r="A6" s="23" t="s">
        <v>0</v>
      </c>
      <c r="B6" s="24" t="s">
        <v>32</v>
      </c>
      <c r="C6" s="14" t="s">
        <v>28</v>
      </c>
      <c r="D6" s="14" t="s">
        <v>33</v>
      </c>
      <c r="E6" s="14" t="s">
        <v>30</v>
      </c>
      <c r="F6" s="14" t="s">
        <v>34</v>
      </c>
      <c r="G6" s="4" t="s">
        <v>29</v>
      </c>
      <c r="H6" s="4" t="s">
        <v>31</v>
      </c>
      <c r="J6" s="9">
        <v>1119</v>
      </c>
      <c r="K6" s="9">
        <v>1210</v>
      </c>
    </row>
    <row r="7" spans="1:11" ht="15.75" x14ac:dyDescent="0.25">
      <c r="A7" s="3">
        <v>1</v>
      </c>
      <c r="B7" s="15" t="s">
        <v>17</v>
      </c>
      <c r="C7" s="16">
        <v>0.24000000000000002</v>
      </c>
      <c r="D7" s="4">
        <v>1396</v>
      </c>
      <c r="E7" s="4">
        <v>1.68</v>
      </c>
      <c r="F7" s="25">
        <v>9842.0269354209777</v>
      </c>
      <c r="G7" s="8">
        <f t="shared" ref="G7:G30" si="0">C7+E7</f>
        <v>1.92</v>
      </c>
      <c r="H7" s="5">
        <f t="shared" ref="H7:H30" si="1">D7+F7</f>
        <v>11238.026935420978</v>
      </c>
      <c r="J7" s="9">
        <f t="shared" ref="J7:J28" si="2">ROUND(H7/1.2359,0)</f>
        <v>9093</v>
      </c>
      <c r="K7" s="10">
        <f t="shared" ref="K7:K28" si="3">H7-J7</f>
        <v>2145.0269354209777</v>
      </c>
    </row>
    <row r="8" spans="1:11" ht="15.75" x14ac:dyDescent="0.25">
      <c r="A8" s="3">
        <v>2</v>
      </c>
      <c r="B8" s="17" t="s">
        <v>2</v>
      </c>
      <c r="C8" s="16">
        <v>0.24000000000000002</v>
      </c>
      <c r="D8" s="18">
        <v>1396</v>
      </c>
      <c r="E8" s="18">
        <v>1.3599999999999999</v>
      </c>
      <c r="F8" s="26">
        <v>8020.1708509553373</v>
      </c>
      <c r="G8" s="8">
        <f t="shared" si="0"/>
        <v>1.5999999999999999</v>
      </c>
      <c r="H8" s="5">
        <f t="shared" si="1"/>
        <v>9416.1708509553373</v>
      </c>
      <c r="J8" s="9">
        <f t="shared" si="2"/>
        <v>7619</v>
      </c>
      <c r="K8" s="10">
        <f t="shared" si="3"/>
        <v>1797.1708509553373</v>
      </c>
    </row>
    <row r="9" spans="1:11" ht="15.75" x14ac:dyDescent="0.25">
      <c r="A9" s="3">
        <v>3</v>
      </c>
      <c r="B9" s="19" t="s">
        <v>1</v>
      </c>
      <c r="C9" s="16">
        <v>0.64</v>
      </c>
      <c r="D9" s="20">
        <v>3716</v>
      </c>
      <c r="E9" s="20">
        <v>1.56</v>
      </c>
      <c r="F9" s="27">
        <v>9777.9616665166923</v>
      </c>
      <c r="G9" s="8">
        <f t="shared" si="0"/>
        <v>2.2000000000000002</v>
      </c>
      <c r="H9" s="5">
        <f t="shared" si="1"/>
        <v>13493.961666516692</v>
      </c>
      <c r="J9" s="9">
        <f t="shared" si="2"/>
        <v>10918</v>
      </c>
      <c r="K9" s="10">
        <f t="shared" si="3"/>
        <v>2575.9616665166923</v>
      </c>
    </row>
    <row r="10" spans="1:11" ht="15.75" x14ac:dyDescent="0.25">
      <c r="A10" s="3">
        <v>4</v>
      </c>
      <c r="B10" s="17" t="s">
        <v>23</v>
      </c>
      <c r="C10" s="16">
        <v>0.48000000000000004</v>
      </c>
      <c r="D10" s="18">
        <v>2788</v>
      </c>
      <c r="E10" s="18">
        <v>2</v>
      </c>
      <c r="F10" s="26">
        <v>11627.846306127958</v>
      </c>
      <c r="G10" s="8">
        <f t="shared" si="0"/>
        <v>2.48</v>
      </c>
      <c r="H10" s="5">
        <f t="shared" si="1"/>
        <v>14415.846306127958</v>
      </c>
      <c r="J10" s="9">
        <f t="shared" si="2"/>
        <v>11664</v>
      </c>
      <c r="K10" s="10">
        <f t="shared" si="3"/>
        <v>2751.8463061279581</v>
      </c>
    </row>
    <row r="11" spans="1:11" ht="15.75" x14ac:dyDescent="0.25">
      <c r="A11" s="3">
        <v>5</v>
      </c>
      <c r="B11" s="17" t="s">
        <v>3</v>
      </c>
      <c r="C11" s="16">
        <v>0.16</v>
      </c>
      <c r="D11" s="18">
        <v>928</v>
      </c>
      <c r="E11" s="18">
        <v>0.92</v>
      </c>
      <c r="F11" s="26">
        <v>5349.449953507904</v>
      </c>
      <c r="G11" s="8">
        <f t="shared" si="0"/>
        <v>1.08</v>
      </c>
      <c r="H11" s="5">
        <f t="shared" si="1"/>
        <v>6277.449953507904</v>
      </c>
      <c r="J11" s="9">
        <f t="shared" si="2"/>
        <v>5079</v>
      </c>
      <c r="K11" s="10">
        <f t="shared" si="3"/>
        <v>1198.449953507904</v>
      </c>
    </row>
    <row r="12" spans="1:11" ht="15.75" x14ac:dyDescent="0.25">
      <c r="A12" s="3">
        <v>6</v>
      </c>
      <c r="B12" s="17" t="s">
        <v>4</v>
      </c>
      <c r="C12" s="16">
        <v>0.32</v>
      </c>
      <c r="D12" s="18">
        <v>1860</v>
      </c>
      <c r="E12" s="18">
        <v>0.88</v>
      </c>
      <c r="F12" s="26">
        <v>5117.213353729866</v>
      </c>
      <c r="G12" s="8">
        <f t="shared" si="0"/>
        <v>1.2</v>
      </c>
      <c r="H12" s="5">
        <f t="shared" si="1"/>
        <v>6977.213353729866</v>
      </c>
      <c r="J12" s="9">
        <f t="shared" si="2"/>
        <v>5645</v>
      </c>
      <c r="K12" s="10">
        <f t="shared" si="3"/>
        <v>1332.213353729866</v>
      </c>
    </row>
    <row r="13" spans="1:11" ht="15.75" x14ac:dyDescent="0.25">
      <c r="A13" s="3">
        <v>7</v>
      </c>
      <c r="B13" s="17" t="s">
        <v>5</v>
      </c>
      <c r="C13" s="16">
        <v>0.16</v>
      </c>
      <c r="D13" s="18">
        <v>928</v>
      </c>
      <c r="E13" s="18">
        <v>0.64</v>
      </c>
      <c r="F13" s="26">
        <v>3719.7896757551216</v>
      </c>
      <c r="G13" s="8">
        <f t="shared" si="0"/>
        <v>0.8</v>
      </c>
      <c r="H13" s="5">
        <f t="shared" si="1"/>
        <v>4647.7896757551216</v>
      </c>
      <c r="J13" s="9">
        <f t="shared" si="2"/>
        <v>3761</v>
      </c>
      <c r="K13" s="10">
        <f t="shared" si="3"/>
        <v>886.78967575512161</v>
      </c>
    </row>
    <row r="14" spans="1:11" ht="15.75" x14ac:dyDescent="0.25">
      <c r="A14" s="3">
        <v>8</v>
      </c>
      <c r="B14" s="17" t="s">
        <v>6</v>
      </c>
      <c r="C14" s="16">
        <v>0</v>
      </c>
      <c r="D14" s="18">
        <v>0</v>
      </c>
      <c r="E14" s="18">
        <v>0.67999999999999994</v>
      </c>
      <c r="F14" s="26">
        <v>4052.1282581961068</v>
      </c>
      <c r="G14" s="8">
        <f t="shared" si="0"/>
        <v>0.67999999999999994</v>
      </c>
      <c r="H14" s="5">
        <f t="shared" si="1"/>
        <v>4052.1282581961068</v>
      </c>
      <c r="J14" s="9">
        <f t="shared" si="2"/>
        <v>3279</v>
      </c>
      <c r="K14" s="10">
        <f t="shared" si="3"/>
        <v>773.1282581961068</v>
      </c>
    </row>
    <row r="15" spans="1:11" ht="15.75" x14ac:dyDescent="0.25">
      <c r="A15" s="3">
        <v>9</v>
      </c>
      <c r="B15" s="15" t="s">
        <v>24</v>
      </c>
      <c r="C15" s="16">
        <v>0.44</v>
      </c>
      <c r="D15" s="21">
        <v>2556</v>
      </c>
      <c r="E15" s="21">
        <v>1.3599999999999999</v>
      </c>
      <c r="F15" s="28">
        <v>7908.0566303728365</v>
      </c>
      <c r="G15" s="8">
        <f t="shared" si="0"/>
        <v>1.7999999999999998</v>
      </c>
      <c r="H15" s="5">
        <f t="shared" si="1"/>
        <v>10464.056630372837</v>
      </c>
      <c r="J15" s="9">
        <f t="shared" si="2"/>
        <v>8467</v>
      </c>
      <c r="K15" s="10">
        <f t="shared" si="3"/>
        <v>1997.0566303728374</v>
      </c>
    </row>
    <row r="16" spans="1:11" ht="15.75" x14ac:dyDescent="0.25">
      <c r="A16" s="3">
        <v>10</v>
      </c>
      <c r="B16" s="17" t="s">
        <v>7</v>
      </c>
      <c r="C16" s="16">
        <v>0.08</v>
      </c>
      <c r="D16" s="18">
        <v>464</v>
      </c>
      <c r="E16" s="18">
        <v>0.67999999999999994</v>
      </c>
      <c r="F16" s="26">
        <v>3952.0262755331592</v>
      </c>
      <c r="G16" s="8">
        <f t="shared" si="0"/>
        <v>0.7599999999999999</v>
      </c>
      <c r="H16" s="5">
        <f t="shared" si="1"/>
        <v>4416.0262755331587</v>
      </c>
      <c r="J16" s="9">
        <f t="shared" si="2"/>
        <v>3573</v>
      </c>
      <c r="K16" s="10">
        <f t="shared" si="3"/>
        <v>843.0262755331587</v>
      </c>
    </row>
    <row r="17" spans="1:11" ht="15.75" x14ac:dyDescent="0.25">
      <c r="A17" s="3">
        <v>11</v>
      </c>
      <c r="B17" s="17" t="s">
        <v>8</v>
      </c>
      <c r="C17" s="16">
        <v>0</v>
      </c>
      <c r="D17" s="18">
        <v>0</v>
      </c>
      <c r="E17" s="18">
        <v>0.48000000000000004</v>
      </c>
      <c r="F17" s="26">
        <v>2790.8432766429705</v>
      </c>
      <c r="G17" s="8">
        <f t="shared" si="0"/>
        <v>0.48000000000000004</v>
      </c>
      <c r="H17" s="5">
        <f t="shared" si="1"/>
        <v>2790.8432766429705</v>
      </c>
      <c r="J17" s="9">
        <f t="shared" si="2"/>
        <v>2258</v>
      </c>
      <c r="K17" s="10">
        <f t="shared" si="3"/>
        <v>532.84327664297052</v>
      </c>
    </row>
    <row r="18" spans="1:11" ht="15.75" x14ac:dyDescent="0.25">
      <c r="A18" s="3">
        <v>12</v>
      </c>
      <c r="B18" s="17" t="s">
        <v>9</v>
      </c>
      <c r="C18" s="16">
        <v>0.08</v>
      </c>
      <c r="D18" s="18">
        <v>464</v>
      </c>
      <c r="E18" s="18">
        <v>0.84</v>
      </c>
      <c r="F18" s="26">
        <v>5009.1032124538824</v>
      </c>
      <c r="G18" s="8">
        <f t="shared" si="0"/>
        <v>0.91999999999999993</v>
      </c>
      <c r="H18" s="5">
        <f t="shared" si="1"/>
        <v>5473.1032124538824</v>
      </c>
      <c r="J18" s="9">
        <f t="shared" si="2"/>
        <v>4428</v>
      </c>
      <c r="K18" s="10">
        <f t="shared" si="3"/>
        <v>1045.1032124538824</v>
      </c>
    </row>
    <row r="19" spans="1:11" ht="15.75" x14ac:dyDescent="0.25">
      <c r="A19" s="3">
        <v>13</v>
      </c>
      <c r="B19" s="15" t="s">
        <v>25</v>
      </c>
      <c r="C19" s="16">
        <v>0.16</v>
      </c>
      <c r="D19" s="21">
        <v>928</v>
      </c>
      <c r="E19" s="21">
        <v>1.56</v>
      </c>
      <c r="F19" s="28">
        <v>9069.2396292630256</v>
      </c>
      <c r="G19" s="8">
        <f t="shared" si="0"/>
        <v>1.72</v>
      </c>
      <c r="H19" s="5">
        <f t="shared" si="1"/>
        <v>9997.2396292630256</v>
      </c>
      <c r="J19" s="9">
        <f t="shared" si="2"/>
        <v>8089</v>
      </c>
      <c r="K19" s="10">
        <f t="shared" si="3"/>
        <v>1908.2396292630256</v>
      </c>
    </row>
    <row r="20" spans="1:11" ht="15.75" x14ac:dyDescent="0.25">
      <c r="A20" s="3">
        <v>14</v>
      </c>
      <c r="B20" s="17" t="s">
        <v>20</v>
      </c>
      <c r="C20" s="16">
        <v>0.16</v>
      </c>
      <c r="D20" s="18">
        <v>928</v>
      </c>
      <c r="E20" s="18">
        <v>0.6</v>
      </c>
      <c r="F20" s="26">
        <v>3487.5530759770841</v>
      </c>
      <c r="G20" s="8">
        <f t="shared" si="0"/>
        <v>0.76</v>
      </c>
      <c r="H20" s="5">
        <f t="shared" si="1"/>
        <v>4415.5530759770845</v>
      </c>
      <c r="J20" s="9">
        <f t="shared" si="2"/>
        <v>3573</v>
      </c>
      <c r="K20" s="10">
        <f t="shared" si="3"/>
        <v>842.55307597708452</v>
      </c>
    </row>
    <row r="21" spans="1:11" ht="15.75" x14ac:dyDescent="0.25">
      <c r="A21" s="3">
        <v>15</v>
      </c>
      <c r="B21" s="17" t="s">
        <v>10</v>
      </c>
      <c r="C21" s="16">
        <v>0.4</v>
      </c>
      <c r="D21" s="18">
        <v>2324</v>
      </c>
      <c r="E21" s="18">
        <v>0.6</v>
      </c>
      <c r="F21" s="26">
        <v>3487.5530759770841</v>
      </c>
      <c r="G21" s="8">
        <f t="shared" si="0"/>
        <v>1</v>
      </c>
      <c r="H21" s="5">
        <f t="shared" si="1"/>
        <v>5811.5530759770845</v>
      </c>
      <c r="J21" s="9">
        <f t="shared" si="2"/>
        <v>4702</v>
      </c>
      <c r="K21" s="10">
        <f t="shared" si="3"/>
        <v>1109.5530759770845</v>
      </c>
    </row>
    <row r="22" spans="1:11" ht="15.75" x14ac:dyDescent="0.25">
      <c r="A22" s="3">
        <v>16</v>
      </c>
      <c r="B22" s="15" t="s">
        <v>16</v>
      </c>
      <c r="C22" s="16">
        <v>2.16</v>
      </c>
      <c r="D22" s="21">
        <v>12548</v>
      </c>
      <c r="E22" s="21">
        <v>5.3599999999999994</v>
      </c>
      <c r="F22" s="28">
        <v>31212.798194306968</v>
      </c>
      <c r="G22" s="8">
        <f t="shared" si="0"/>
        <v>7.52</v>
      </c>
      <c r="H22" s="5">
        <f t="shared" si="1"/>
        <v>43760.798194306968</v>
      </c>
      <c r="J22" s="9">
        <f t="shared" si="2"/>
        <v>35408</v>
      </c>
      <c r="K22" s="10">
        <f t="shared" si="3"/>
        <v>8352.7981943069681</v>
      </c>
    </row>
    <row r="23" spans="1:11" ht="15.75" x14ac:dyDescent="0.25">
      <c r="A23" s="3">
        <v>17</v>
      </c>
      <c r="B23" s="15" t="s">
        <v>26</v>
      </c>
      <c r="C23" s="16">
        <v>0</v>
      </c>
      <c r="D23" s="21">
        <v>0</v>
      </c>
      <c r="E23" s="21">
        <v>0.4</v>
      </c>
      <c r="F23" s="28">
        <v>2326.3700770868954</v>
      </c>
      <c r="G23" s="8">
        <f t="shared" si="0"/>
        <v>0.4</v>
      </c>
      <c r="H23" s="5">
        <f t="shared" si="1"/>
        <v>2326.3700770868954</v>
      </c>
      <c r="J23" s="9">
        <f t="shared" si="2"/>
        <v>1882</v>
      </c>
      <c r="K23" s="10">
        <f t="shared" si="3"/>
        <v>444.37007708689544</v>
      </c>
    </row>
    <row r="24" spans="1:11" ht="15.75" x14ac:dyDescent="0.25">
      <c r="A24" s="3">
        <v>18</v>
      </c>
      <c r="B24" s="15" t="s">
        <v>27</v>
      </c>
      <c r="C24" s="16">
        <v>0</v>
      </c>
      <c r="D24" s="21">
        <v>0</v>
      </c>
      <c r="E24" s="21">
        <v>0.24000000000000002</v>
      </c>
      <c r="F24" s="28">
        <v>1397.4236779747444</v>
      </c>
      <c r="G24" s="8">
        <f t="shared" si="0"/>
        <v>0.24000000000000002</v>
      </c>
      <c r="H24" s="5">
        <f t="shared" si="1"/>
        <v>1397.4236779747444</v>
      </c>
      <c r="J24" s="9">
        <f t="shared" si="2"/>
        <v>1131</v>
      </c>
      <c r="K24" s="10">
        <f t="shared" si="3"/>
        <v>266.42367797474435</v>
      </c>
    </row>
    <row r="25" spans="1:11" ht="15.75" x14ac:dyDescent="0.25">
      <c r="A25" s="3">
        <v>19</v>
      </c>
      <c r="B25" s="17" t="s">
        <v>11</v>
      </c>
      <c r="C25" s="16">
        <v>0</v>
      </c>
      <c r="D25" s="18">
        <v>0</v>
      </c>
      <c r="E25" s="18">
        <v>0.2</v>
      </c>
      <c r="F25" s="26">
        <v>1161.1829988901886</v>
      </c>
      <c r="G25" s="8">
        <f t="shared" si="0"/>
        <v>0.2</v>
      </c>
      <c r="H25" s="5">
        <f t="shared" si="1"/>
        <v>1161.1829988901886</v>
      </c>
      <c r="J25" s="9">
        <f t="shared" si="2"/>
        <v>940</v>
      </c>
      <c r="K25" s="10">
        <f t="shared" si="3"/>
        <v>221.18299889018863</v>
      </c>
    </row>
    <row r="26" spans="1:11" ht="15.75" x14ac:dyDescent="0.25">
      <c r="A26" s="3">
        <v>20</v>
      </c>
      <c r="B26" s="17" t="s">
        <v>12</v>
      </c>
      <c r="C26" s="16">
        <v>0</v>
      </c>
      <c r="D26" s="18">
        <v>0</v>
      </c>
      <c r="E26" s="18">
        <v>0.16</v>
      </c>
      <c r="F26" s="26">
        <v>928.94639911215097</v>
      </c>
      <c r="G26" s="8">
        <f t="shared" si="0"/>
        <v>0.16</v>
      </c>
      <c r="H26" s="5">
        <f t="shared" si="1"/>
        <v>928.94639911215097</v>
      </c>
      <c r="J26" s="9">
        <f t="shared" si="2"/>
        <v>752</v>
      </c>
      <c r="K26" s="10">
        <f t="shared" si="3"/>
        <v>176.94639911215097</v>
      </c>
    </row>
    <row r="27" spans="1:11" ht="15.75" x14ac:dyDescent="0.25">
      <c r="A27" s="3">
        <v>21</v>
      </c>
      <c r="B27" s="17" t="s">
        <v>13</v>
      </c>
      <c r="C27" s="16">
        <v>0</v>
      </c>
      <c r="D27" s="18">
        <v>0</v>
      </c>
      <c r="E27" s="18">
        <v>0.16</v>
      </c>
      <c r="F27" s="26">
        <v>928.94639911215097</v>
      </c>
      <c r="G27" s="8">
        <f t="shared" si="0"/>
        <v>0.16</v>
      </c>
      <c r="H27" s="5">
        <f t="shared" si="1"/>
        <v>928.94639911215097</v>
      </c>
      <c r="J27" s="9">
        <f t="shared" si="2"/>
        <v>752</v>
      </c>
      <c r="K27" s="10">
        <f t="shared" si="3"/>
        <v>176.94639911215097</v>
      </c>
    </row>
    <row r="28" spans="1:11" ht="15.75" x14ac:dyDescent="0.25">
      <c r="A28" s="3">
        <v>22</v>
      </c>
      <c r="B28" s="15" t="s">
        <v>18</v>
      </c>
      <c r="C28" s="16">
        <v>0</v>
      </c>
      <c r="D28" s="21">
        <v>0</v>
      </c>
      <c r="E28" s="21">
        <v>0.08</v>
      </c>
      <c r="F28" s="28">
        <v>464.47319955607549</v>
      </c>
      <c r="G28" s="8">
        <f t="shared" si="0"/>
        <v>0.08</v>
      </c>
      <c r="H28" s="5">
        <f t="shared" si="1"/>
        <v>464.47319955607549</v>
      </c>
      <c r="J28" s="9">
        <f t="shared" si="2"/>
        <v>376</v>
      </c>
      <c r="K28" s="10">
        <f t="shared" si="3"/>
        <v>88.473199556075485</v>
      </c>
    </row>
    <row r="29" spans="1:11" ht="15.75" x14ac:dyDescent="0.25">
      <c r="A29" s="3">
        <v>23</v>
      </c>
      <c r="B29" s="3" t="s">
        <v>14</v>
      </c>
      <c r="C29" s="16">
        <v>0</v>
      </c>
      <c r="D29" s="22">
        <v>0</v>
      </c>
      <c r="E29" s="22">
        <v>0.08</v>
      </c>
      <c r="F29" s="5">
        <v>464.47319955607549</v>
      </c>
      <c r="G29" s="8">
        <f t="shared" si="0"/>
        <v>0.08</v>
      </c>
      <c r="H29" s="5">
        <f t="shared" si="1"/>
        <v>464.47319955607549</v>
      </c>
      <c r="J29" s="9">
        <v>16199</v>
      </c>
      <c r="K29" s="9"/>
    </row>
    <row r="30" spans="1:11" ht="15.75" x14ac:dyDescent="0.25">
      <c r="A30" s="3">
        <v>24</v>
      </c>
      <c r="B30" s="3" t="s">
        <v>15</v>
      </c>
      <c r="C30" s="16">
        <v>0</v>
      </c>
      <c r="D30" s="22">
        <v>0</v>
      </c>
      <c r="E30" s="22">
        <v>0.24000000000000002</v>
      </c>
      <c r="F30" s="5">
        <v>1397.4236779747444</v>
      </c>
      <c r="G30" s="8">
        <f t="shared" si="0"/>
        <v>0.24000000000000002</v>
      </c>
      <c r="H30" s="5">
        <f t="shared" si="1"/>
        <v>1397.4236779747444</v>
      </c>
      <c r="J30" s="6">
        <f>SUM(J7:J29)</f>
        <v>149588</v>
      </c>
      <c r="K30" s="6">
        <f>SUM(K7:K29)</f>
        <v>31466.103122469183</v>
      </c>
    </row>
    <row r="31" spans="1:11" ht="15.75" x14ac:dyDescent="0.25">
      <c r="A31" s="3">
        <v>25</v>
      </c>
      <c r="B31" s="15" t="s">
        <v>21</v>
      </c>
      <c r="C31" s="16"/>
      <c r="D31" s="21"/>
      <c r="E31" s="21"/>
      <c r="F31" s="21"/>
      <c r="G31" s="21"/>
      <c r="H31" s="5">
        <v>8757</v>
      </c>
    </row>
    <row r="32" spans="1:11" ht="23.25" customHeight="1" x14ac:dyDescent="0.25">
      <c r="A32" s="3"/>
      <c r="B32" s="11" t="s">
        <v>19</v>
      </c>
      <c r="C32" s="12">
        <f t="shared" ref="C32" si="4">SUM(C7:C31)</f>
        <v>5.7200000000000006</v>
      </c>
      <c r="D32" s="13">
        <f t="shared" ref="D32" si="5">SUM(D7:D31)</f>
        <v>33224</v>
      </c>
      <c r="E32" s="12">
        <f t="shared" ref="E32" si="6">SUM(E7:E31)</f>
        <v>22.759999999999991</v>
      </c>
      <c r="F32" s="13">
        <f t="shared" ref="F32" si="7">SUM(F7:F31)</f>
        <v>133493</v>
      </c>
      <c r="G32" s="12">
        <f t="shared" ref="G32" si="8">SUM(G7:G31)</f>
        <v>28.47999999999999</v>
      </c>
      <c r="H32" s="13">
        <f t="shared" ref="H32" si="9">SUM(H7:H31)</f>
        <v>175474.00000000006</v>
      </c>
    </row>
    <row r="37" spans="2:6" x14ac:dyDescent="0.25">
      <c r="B37" s="7"/>
      <c r="C37" s="7"/>
      <c r="D37" s="7"/>
      <c r="E37" s="7"/>
      <c r="F37" s="7"/>
    </row>
  </sheetData>
  <mergeCells count="1">
    <mergeCell ref="A2:H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SolvitaSerzane</cp:lastModifiedBy>
  <cp:lastPrinted>2025-09-22T14:32:03Z</cp:lastPrinted>
  <dcterms:created xsi:type="dcterms:W3CDTF">2020-09-18T06:07:44Z</dcterms:created>
  <dcterms:modified xsi:type="dcterms:W3CDTF">2025-09-22T14:58:42Z</dcterms:modified>
</cp:coreProperties>
</file>